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2400" windowHeight="8580" tabRatio="720" firstSheet="2" activeTab="3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<sst xmlns="http://schemas.openxmlformats.org/spreadsheetml/2006/main" count="237" uniqueCount="146">
  <si>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</si>
  <si>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</si>
  <si>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</si>
  <si>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</si>
  <si>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</si>
  <si>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</si>
  <si>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</si>
  <si>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</si>
  <si>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</si>
  <si>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</si>
  <si>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</si>
  <si>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</si>
  <si>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</si>
  <si>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</si>
  <si>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</si>
  <si>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</si>
  <si>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</si>
  <si>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</si>
  <si>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</si>
  <si>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</si>
  <si>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</si>
  <si>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</si>
  <si>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</si>
  <si>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</si>
  <si>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</si>
  <si>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</si>
  <si>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</si>
  <si>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</si>
  <si>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</si>
  <si>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</si>
  <si>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</si>
  <si>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</si>
  <si>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</si>
  <si>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</si>
  <si>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</si>
  <si>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</si>
  <si>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</si>
  <si>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</si>
  <si>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</si>
  <si>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</si>
  <si>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</si>
  <si>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</si>
  <si>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</si>
  <si>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</si>
  <si>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</si>
  <si>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</si>
  <si>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</si>
  <si>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</si>
  <si>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</si>
  <si>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</si>
  <si>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</si>
  <si>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</si>
  <si>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</si>
  <si>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</si>
  <si>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</si>
  <si>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</si>
  <si>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</si>
  <si>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</si>
  <si>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</si>
  <si>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</si>
  <si>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</si>
  <si>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</si>
  <si>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Complete all worksheets including Natural, Technological, Human and Hazmat.  The summary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</si>
  <si>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</si>
  <si>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</si>
  <si>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</si>
  <si>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</si>
  <si>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</si>
  <si>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</si>
  <si>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</si>
  <si>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</si>
  <si>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</si>
  <si>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</si>
  <si>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</si>
  <si>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</si>
  <si>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</si>
  <si>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</si>
  <si>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</si>
  <si>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</si>
  <si>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</si>
  <si>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</si>
  <si>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</si>
  <si>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</si>
  <si>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</si>
  <si>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</si>
  <si>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</si>
  <si>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</si>
  <si>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</si>
  <si>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</si>
  <si>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</si>
  <si>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</si>
  <si>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</si>
  <si>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</si>
  <si>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</si>
  <si>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</si>
  <si>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</si>
  <si>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</si>
  <si>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</si>
  <si>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</si>
  <si>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</si>
  <si>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</si>
  <si>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</si>
  <si>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</si>
  <si>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</si>
  <si>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</si>
  <si>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</si>
  <si>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</si>
  <si>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</si>
  <si>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</si>
  <si>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</si>
  <si>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</si>
  <si>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</si>
  <si>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</si>
  <si>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</si>
  <si>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</si>
  <si>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</si>
  <si>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</si>
  <si>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t>section will automatically provide your specific and overall relative threat.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</si>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</sst>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top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12" fillId="37" borderId="49" xfId="0" applyFont="1" applyFill="1" applyBorder="1" applyAlignment="1" applyProtection="1">
      <alignment horizontal="center" vertical="center" wrapText="1"/>
      <protection/>
    </xf>
    <xf numFmtId="0" fontId="14" fillId="37" borderId="49" xfId="0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53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4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6" xfId="0" applyFont="1" applyFill="1" applyBorder="1" applyAlignment="1" applyProtection="1">
      <alignment vertical="center" wrapText="1"/>
      <protection/>
    </xf>
    <xf numFmtId="2" fontId="3" fillId="40" borderId="57" xfId="0" applyNumberFormat="1" applyFont="1" applyFill="1" applyBorder="1" applyAlignment="1" applyProtection="1">
      <alignment horizontal="center" vertical="center"/>
      <protection/>
    </xf>
    <xf numFmtId="2" fontId="3" fillId="40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3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5"/>
          <c:w val="0.900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3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375"/>
          <c:w val="0.908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4288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55</xdr:row>
      <xdr:rowOff>57150</xdr:rowOff>
    </xdr:from>
    <xdr:to>
      <xdr:col>8</xdr:col>
      <xdr:colOff>476250</xdr:colOff>
      <xdr:row>56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181975"/>
          <a:ext cx="876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7625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62225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34025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104775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1025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381000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8956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="85" zoomScaleNormal="85" workbookViewId="0" topLeftCell="A2">
      <selection activeCell="B4" sqref="B4"/>
    </sheetView>
  </sheetViews>
  <sheetFormatPr defaultColWidth="8.8515625" defaultRowHeight="12.75"/>
  <sheetData>
    <row r="1" ht="24.75" customHeight="1" hidden="1"/>
    <row r="2" spans="2:9" ht="36" customHeight="1">
      <c r="B2" s="2" t="s">
        <v>64</v>
      </c>
      <c r="C2" s="2"/>
      <c r="D2" s="2"/>
      <c r="E2" s="2"/>
      <c r="F2" s="2"/>
      <c r="G2" s="2"/>
      <c r="H2" s="2"/>
      <c r="I2" s="2"/>
    </row>
    <row r="3" ht="12">
      <c r="A3" s="1" t="s">
        <v>53</v>
      </c>
    </row>
    <row r="4" ht="12">
      <c r="A4" t="s">
        <v>46</v>
      </c>
    </row>
    <row r="5" ht="12">
      <c r="A5" t="s">
        <v>110</v>
      </c>
    </row>
    <row r="6" ht="12">
      <c r="A6" t="s">
        <v>111</v>
      </c>
    </row>
    <row r="8" ht="12">
      <c r="A8" t="s">
        <v>63</v>
      </c>
    </row>
    <row r="9" spans="1:2" ht="12">
      <c r="A9">
        <v>1</v>
      </c>
      <c r="B9" t="s">
        <v>54</v>
      </c>
    </row>
    <row r="10" spans="1:2" ht="12">
      <c r="A10">
        <v>2</v>
      </c>
      <c r="B10" t="s">
        <v>55</v>
      </c>
    </row>
    <row r="11" spans="1:2" ht="12">
      <c r="A11">
        <v>3</v>
      </c>
      <c r="B11" t="s">
        <v>56</v>
      </c>
    </row>
    <row r="12" ht="6" customHeight="1"/>
    <row r="13" ht="12">
      <c r="A13" t="s">
        <v>87</v>
      </c>
    </row>
    <row r="14" spans="1:2" ht="12">
      <c r="A14">
        <v>1</v>
      </c>
      <c r="B14" t="s">
        <v>112</v>
      </c>
    </row>
    <row r="15" spans="1:2" ht="12">
      <c r="A15">
        <v>2</v>
      </c>
      <c r="B15" t="s">
        <v>88</v>
      </c>
    </row>
    <row r="16" spans="1:2" ht="12">
      <c r="A16">
        <v>3</v>
      </c>
      <c r="B16" t="s">
        <v>89</v>
      </c>
    </row>
    <row r="17" ht="4.5" customHeight="1"/>
    <row r="18" ht="12">
      <c r="A18" t="s">
        <v>90</v>
      </c>
    </row>
    <row r="19" spans="1:2" ht="12">
      <c r="A19">
        <v>1</v>
      </c>
      <c r="B19" t="s">
        <v>91</v>
      </c>
    </row>
    <row r="20" spans="1:2" ht="12">
      <c r="A20">
        <v>2</v>
      </c>
      <c r="B20" t="s">
        <v>92</v>
      </c>
    </row>
    <row r="21" ht="4.5" customHeight="1"/>
    <row r="22" ht="12">
      <c r="A22" t="s">
        <v>98</v>
      </c>
    </row>
    <row r="23" spans="1:2" ht="12">
      <c r="A23">
        <v>1</v>
      </c>
      <c r="B23" t="s">
        <v>99</v>
      </c>
    </row>
    <row r="24" spans="1:2" ht="12">
      <c r="A24">
        <v>2</v>
      </c>
      <c r="B24" t="s">
        <v>100</v>
      </c>
    </row>
    <row r="25" spans="1:2" ht="12">
      <c r="A25">
        <v>3</v>
      </c>
      <c r="B25" t="s">
        <v>101</v>
      </c>
    </row>
    <row r="26" ht="6" customHeight="1"/>
    <row r="27" ht="12">
      <c r="A27" t="s">
        <v>93</v>
      </c>
    </row>
    <row r="28" spans="1:2" ht="12">
      <c r="A28">
        <v>1</v>
      </c>
      <c r="B28" t="s">
        <v>94</v>
      </c>
    </row>
    <row r="29" spans="1:2" ht="12">
      <c r="A29">
        <v>2</v>
      </c>
      <c r="B29" t="s">
        <v>95</v>
      </c>
    </row>
    <row r="30" spans="1:2" ht="12">
      <c r="A30">
        <v>3</v>
      </c>
      <c r="B30" t="s">
        <v>96</v>
      </c>
    </row>
    <row r="31" spans="1:2" ht="12">
      <c r="A31">
        <v>4</v>
      </c>
      <c r="B31" t="s">
        <v>113</v>
      </c>
    </row>
    <row r="32" spans="1:2" ht="12">
      <c r="A32">
        <v>5</v>
      </c>
      <c r="B32" t="s">
        <v>97</v>
      </c>
    </row>
    <row r="33" spans="1:2" ht="12">
      <c r="A33">
        <v>6</v>
      </c>
      <c r="B33" t="s">
        <v>114</v>
      </c>
    </row>
    <row r="34" spans="1:2" ht="12">
      <c r="A34">
        <v>7</v>
      </c>
      <c r="B34" t="s">
        <v>115</v>
      </c>
    </row>
    <row r="35" ht="6.75" customHeight="1"/>
    <row r="36" ht="12">
      <c r="A36" t="s">
        <v>145</v>
      </c>
    </row>
    <row r="37" spans="1:2" ht="12">
      <c r="A37">
        <v>1</v>
      </c>
      <c r="B37" t="s">
        <v>57</v>
      </c>
    </row>
    <row r="38" spans="1:2" ht="12">
      <c r="A38">
        <v>2</v>
      </c>
      <c r="B38" t="s">
        <v>58</v>
      </c>
    </row>
    <row r="39" spans="1:2" ht="12">
      <c r="A39">
        <v>3</v>
      </c>
      <c r="B39" t="s">
        <v>59</v>
      </c>
    </row>
    <row r="40" spans="1:2" ht="12">
      <c r="A40">
        <v>4</v>
      </c>
      <c r="B40" t="s">
        <v>60</v>
      </c>
    </row>
    <row r="41" spans="1:2" ht="12">
      <c r="A41">
        <v>5</v>
      </c>
      <c r="B41" t="s">
        <v>61</v>
      </c>
    </row>
    <row r="42" ht="3.75" customHeight="1"/>
    <row r="43" ht="12">
      <c r="A43" t="s">
        <v>116</v>
      </c>
    </row>
    <row r="44" spans="1:2" ht="12">
      <c r="A44">
        <v>1</v>
      </c>
      <c r="B44" t="s">
        <v>102</v>
      </c>
    </row>
    <row r="45" spans="1:2" ht="12">
      <c r="A45">
        <v>2</v>
      </c>
      <c r="B45" t="s">
        <v>103</v>
      </c>
    </row>
    <row r="46" spans="1:2" ht="12">
      <c r="A46">
        <v>3</v>
      </c>
      <c r="B46" t="s">
        <v>104</v>
      </c>
    </row>
    <row r="47" spans="1:2" ht="12">
      <c r="A47">
        <v>4</v>
      </c>
      <c r="B47" t="s">
        <v>109</v>
      </c>
    </row>
    <row r="48" ht="7.5" customHeight="1"/>
    <row r="49" ht="12">
      <c r="A49" t="s">
        <v>118</v>
      </c>
    </row>
    <row r="50" spans="1:2" ht="12">
      <c r="A50">
        <v>1</v>
      </c>
      <c r="B50" t="s">
        <v>105</v>
      </c>
    </row>
    <row r="51" spans="1:2" ht="12">
      <c r="A51">
        <v>2</v>
      </c>
      <c r="B51" t="s">
        <v>106</v>
      </c>
    </row>
    <row r="52" spans="1:2" ht="12">
      <c r="A52">
        <v>3</v>
      </c>
      <c r="B52" t="s">
        <v>107</v>
      </c>
    </row>
    <row r="53" spans="1:2" ht="12">
      <c r="A53">
        <v>4</v>
      </c>
      <c r="B53" t="s">
        <v>108</v>
      </c>
    </row>
    <row r="54" ht="24" customHeight="1"/>
    <row r="55" ht="12">
      <c r="A55" t="s">
        <v>62</v>
      </c>
    </row>
    <row r="56" ht="12.75">
      <c r="A56" t="s">
        <v>117</v>
      </c>
    </row>
  </sheetData>
  <sheetProtection/>
  <printOptions/>
  <pageMargins left="0.75" right="0.75" top="0.5" bottom="0.5" header="0.5" footer="0.25"/>
  <pageSetup horizontalDpi="300" verticalDpi="300" orientation="portrait"/>
  <headerFooter alignWithMargins="0">
    <oddFooter>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7" sqref="B7"/>
    </sheetView>
  </sheetViews>
  <sheetFormatPr defaultColWidth="9.140625" defaultRowHeight="12.75"/>
  <cols>
    <col min="1" max="1" width="15.851562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7" customHeight="1" thickBot="1">
      <c r="A2" s="53" t="s">
        <v>75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23"/>
      <c r="B3" s="75"/>
      <c r="C3" s="20" t="s">
        <v>119</v>
      </c>
      <c r="D3" s="22"/>
      <c r="E3" s="21"/>
      <c r="F3" s="22"/>
      <c r="G3" s="22"/>
      <c r="H3" s="21"/>
      <c r="I3" s="47"/>
    </row>
    <row r="4" spans="1:9" s="17" customFormat="1" ht="27.75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81" t="s">
        <v>67</v>
      </c>
      <c r="F4" s="77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4.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78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7.2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6.5" customHeight="1">
      <c r="A7" s="32" t="s">
        <v>2</v>
      </c>
      <c r="B7" s="41"/>
      <c r="C7" s="41"/>
      <c r="D7" s="36"/>
      <c r="E7" s="43"/>
      <c r="F7" s="36"/>
      <c r="G7" s="73"/>
      <c r="H7" s="35"/>
      <c r="I7" s="90">
        <f>SUM((B7/3)*((C7+D7+E7+F7+G7+H7)/18))</f>
        <v>0</v>
      </c>
    </row>
    <row r="8" spans="1:9" s="7" customFormat="1" ht="16.5" customHeight="1">
      <c r="A8" s="33" t="s">
        <v>3</v>
      </c>
      <c r="B8" s="42"/>
      <c r="C8" s="42"/>
      <c r="D8" s="39"/>
      <c r="E8" s="44"/>
      <c r="F8" s="39"/>
      <c r="G8" s="74"/>
      <c r="H8" s="38"/>
      <c r="I8" s="101">
        <f aca="true" t="shared" si="0" ref="I8:I22">SUM((B8/3)*((C8+D8+E8+F8+G8+H8)/18))</f>
        <v>0</v>
      </c>
    </row>
    <row r="9" spans="1:9" s="7" customFormat="1" ht="21.75">
      <c r="A9" s="33" t="s">
        <v>4</v>
      </c>
      <c r="B9" s="42"/>
      <c r="C9" s="42"/>
      <c r="D9" s="39"/>
      <c r="E9" s="44"/>
      <c r="F9" s="39"/>
      <c r="G9" s="74"/>
      <c r="H9" s="38"/>
      <c r="I9" s="101">
        <f t="shared" si="0"/>
        <v>0</v>
      </c>
    </row>
    <row r="10" spans="1:9" s="7" customFormat="1" ht="16.5" customHeight="1">
      <c r="A10" s="33" t="s">
        <v>5</v>
      </c>
      <c r="B10" s="42"/>
      <c r="C10" s="42"/>
      <c r="D10" s="39"/>
      <c r="E10" s="44"/>
      <c r="F10" s="39"/>
      <c r="G10" s="74"/>
      <c r="H10" s="38"/>
      <c r="I10" s="101">
        <f t="shared" si="0"/>
        <v>0</v>
      </c>
    </row>
    <row r="11" spans="1:9" s="7" customFormat="1" ht="16.5" customHeight="1">
      <c r="A11" s="33" t="s">
        <v>6</v>
      </c>
      <c r="B11" s="42"/>
      <c r="C11" s="42"/>
      <c r="D11" s="39"/>
      <c r="E11" s="44"/>
      <c r="F11" s="39"/>
      <c r="G11" s="74"/>
      <c r="H11" s="38"/>
      <c r="I11" s="101">
        <f t="shared" si="0"/>
        <v>0</v>
      </c>
    </row>
    <row r="12" spans="1:9" s="7" customFormat="1" ht="16.5" customHeight="1">
      <c r="A12" s="33" t="s">
        <v>7</v>
      </c>
      <c r="B12" s="42"/>
      <c r="C12" s="42"/>
      <c r="D12" s="39"/>
      <c r="E12" s="44"/>
      <c r="F12" s="39"/>
      <c r="G12" s="74"/>
      <c r="H12" s="38"/>
      <c r="I12" s="101">
        <f t="shared" si="0"/>
        <v>0</v>
      </c>
    </row>
    <row r="13" spans="1:9" s="7" customFormat="1" ht="16.5" customHeight="1">
      <c r="A13" s="33" t="s">
        <v>8</v>
      </c>
      <c r="B13" s="42"/>
      <c r="C13" s="42"/>
      <c r="D13" s="39"/>
      <c r="E13" s="44"/>
      <c r="F13" s="39"/>
      <c r="G13" s="74"/>
      <c r="H13" s="38"/>
      <c r="I13" s="101">
        <f t="shared" si="0"/>
        <v>0</v>
      </c>
    </row>
    <row r="14" spans="1:9" s="7" customFormat="1" ht="16.5" customHeight="1">
      <c r="A14" s="33" t="s">
        <v>9</v>
      </c>
      <c r="B14" s="42"/>
      <c r="C14" s="42"/>
      <c r="D14" s="39"/>
      <c r="E14" s="44"/>
      <c r="F14" s="39"/>
      <c r="G14" s="74"/>
      <c r="H14" s="38"/>
      <c r="I14" s="101">
        <f t="shared" si="0"/>
        <v>0</v>
      </c>
    </row>
    <row r="15" spans="1:9" s="7" customFormat="1" ht="21.75">
      <c r="A15" s="33" t="s">
        <v>10</v>
      </c>
      <c r="B15" s="42"/>
      <c r="C15" s="42"/>
      <c r="D15" s="39"/>
      <c r="E15" s="44"/>
      <c r="F15" s="39"/>
      <c r="G15" s="74"/>
      <c r="H15" s="38"/>
      <c r="I15" s="101">
        <f t="shared" si="0"/>
        <v>0</v>
      </c>
    </row>
    <row r="16" spans="1:9" s="7" customFormat="1" ht="16.5" customHeight="1">
      <c r="A16" s="33" t="s">
        <v>11</v>
      </c>
      <c r="B16" s="42"/>
      <c r="C16" s="42"/>
      <c r="D16" s="39"/>
      <c r="E16" s="44"/>
      <c r="F16" s="39"/>
      <c r="G16" s="74"/>
      <c r="H16" s="38"/>
      <c r="I16" s="101">
        <f t="shared" si="0"/>
        <v>0</v>
      </c>
    </row>
    <row r="17" spans="1:9" s="7" customFormat="1" ht="16.5" customHeight="1">
      <c r="A17" s="33" t="s">
        <v>12</v>
      </c>
      <c r="B17" s="42"/>
      <c r="C17" s="42"/>
      <c r="D17" s="39"/>
      <c r="E17" s="44"/>
      <c r="F17" s="39"/>
      <c r="G17" s="74"/>
      <c r="H17" s="38"/>
      <c r="I17" s="101">
        <f t="shared" si="0"/>
        <v>0</v>
      </c>
    </row>
    <row r="18" spans="1:9" s="7" customFormat="1" ht="16.5" customHeight="1">
      <c r="A18" s="33" t="s">
        <v>13</v>
      </c>
      <c r="B18" s="42"/>
      <c r="C18" s="42"/>
      <c r="D18" s="39"/>
      <c r="E18" s="44"/>
      <c r="F18" s="39"/>
      <c r="G18" s="74"/>
      <c r="H18" s="38"/>
      <c r="I18" s="101">
        <f t="shared" si="0"/>
        <v>0</v>
      </c>
    </row>
    <row r="19" spans="1:9" s="7" customFormat="1" ht="16.5" customHeight="1">
      <c r="A19" s="33" t="s">
        <v>14</v>
      </c>
      <c r="B19" s="42"/>
      <c r="C19" s="42"/>
      <c r="D19" s="39"/>
      <c r="E19" s="44"/>
      <c r="F19" s="39"/>
      <c r="G19" s="74"/>
      <c r="H19" s="38"/>
      <c r="I19" s="101">
        <f t="shared" si="0"/>
        <v>0</v>
      </c>
    </row>
    <row r="20" spans="1:9" s="7" customFormat="1" ht="16.5" customHeight="1">
      <c r="A20" s="33" t="s">
        <v>129</v>
      </c>
      <c r="B20" s="42"/>
      <c r="C20" s="42"/>
      <c r="D20" s="39"/>
      <c r="E20" s="44"/>
      <c r="F20" s="39"/>
      <c r="G20" s="74"/>
      <c r="H20" s="38"/>
      <c r="I20" s="101"/>
    </row>
    <row r="21" spans="1:9" s="7" customFormat="1" ht="16.5" customHeight="1">
      <c r="A21" s="33" t="s">
        <v>15</v>
      </c>
      <c r="B21" s="42"/>
      <c r="C21" s="42"/>
      <c r="D21" s="39"/>
      <c r="E21" s="44"/>
      <c r="F21" s="39"/>
      <c r="G21" s="74"/>
      <c r="H21" s="38"/>
      <c r="I21" s="101">
        <f t="shared" si="0"/>
        <v>0</v>
      </c>
    </row>
    <row r="22" spans="1:9" s="7" customFormat="1" ht="16.5" customHeight="1" thickBot="1">
      <c r="A22" s="33" t="s">
        <v>16</v>
      </c>
      <c r="B22" s="42"/>
      <c r="C22" s="42"/>
      <c r="D22" s="39"/>
      <c r="E22" s="44"/>
      <c r="F22" s="39"/>
      <c r="G22" s="74"/>
      <c r="H22" s="38"/>
      <c r="I22" s="102">
        <f t="shared" si="0"/>
        <v>0</v>
      </c>
    </row>
    <row r="23" spans="1:9" s="8" customFormat="1" ht="23.25" customHeight="1" thickBot="1">
      <c r="A23" s="64" t="s">
        <v>124</v>
      </c>
      <c r="B23" s="65">
        <f>SUM(B7:B22)/16</f>
        <v>0</v>
      </c>
      <c r="C23" s="65">
        <f aca="true" t="shared" si="1" ref="C23:H23">SUM(C7:C22)/16</f>
        <v>0</v>
      </c>
      <c r="D23" s="68">
        <f t="shared" si="1"/>
        <v>0</v>
      </c>
      <c r="E23" s="67">
        <f t="shared" si="1"/>
        <v>0</v>
      </c>
      <c r="F23" s="65">
        <f t="shared" si="1"/>
        <v>0</v>
      </c>
      <c r="G23" s="68">
        <f t="shared" si="1"/>
        <v>0</v>
      </c>
      <c r="H23" s="67">
        <f t="shared" si="1"/>
        <v>0</v>
      </c>
      <c r="I23" s="91">
        <f>SUM(C26)</f>
        <v>0</v>
      </c>
    </row>
    <row r="24" spans="1:9" s="10" customFormat="1" ht="12">
      <c r="A24" s="51" t="s">
        <v>130</v>
      </c>
      <c r="B24" s="9"/>
      <c r="C24" s="9"/>
      <c r="D24" s="9"/>
      <c r="E24" s="9"/>
      <c r="F24" s="9"/>
      <c r="G24" s="9"/>
      <c r="H24" s="18"/>
      <c r="I24" s="28"/>
    </row>
    <row r="25" spans="1:9" s="12" customFormat="1" ht="15" customHeight="1">
      <c r="A25" s="124">
        <f>SUM(B7:B22)</f>
        <v>0</v>
      </c>
      <c r="C25" s="95" t="s">
        <v>125</v>
      </c>
      <c r="D25" s="96"/>
      <c r="E25" s="97"/>
      <c r="F25" s="25"/>
      <c r="G25" s="66"/>
      <c r="H25" s="62"/>
      <c r="I25" s="14"/>
    </row>
    <row r="26" spans="1:9" s="13" customFormat="1" ht="15" customHeight="1">
      <c r="A26" s="124">
        <f>SUM(C7:H22)</f>
        <v>0</v>
      </c>
      <c r="C26" s="98">
        <f>SUM(D26*E26)</f>
        <v>0</v>
      </c>
      <c r="D26" s="99">
        <f>SUM(B7:B22)/48</f>
        <v>0</v>
      </c>
      <c r="E26" s="100">
        <f>SUM(C7:H22)/288</f>
        <v>0</v>
      </c>
      <c r="F26" s="25"/>
      <c r="G26" s="51"/>
      <c r="H26" s="61"/>
      <c r="I26" s="14"/>
    </row>
    <row r="27" spans="1:9" s="10" customFormat="1" ht="15" customHeight="1">
      <c r="A27" s="66"/>
      <c r="B27" s="48"/>
      <c r="C27" s="48"/>
      <c r="D27" s="48"/>
      <c r="E27" s="27"/>
      <c r="F27" s="26"/>
      <c r="H27" s="59"/>
      <c r="I27" s="14"/>
    </row>
    <row r="28" spans="1:9" s="50" customFormat="1" ht="6.75" customHeight="1">
      <c r="A28" s="31"/>
      <c r="B28" s="48"/>
      <c r="C28" s="48"/>
      <c r="D28" s="48"/>
      <c r="E28" s="48"/>
      <c r="F28" s="49"/>
      <c r="G28" s="18"/>
      <c r="H28" s="15"/>
      <c r="I28" s="31"/>
    </row>
    <row r="29" spans="1:9" s="10" customFormat="1" ht="16.5" customHeight="1">
      <c r="A29" s="14"/>
      <c r="B29" s="48"/>
      <c r="C29" s="48"/>
      <c r="D29" s="48"/>
      <c r="E29" s="48"/>
      <c r="F29" s="49"/>
      <c r="G29" s="18"/>
      <c r="H29" s="15"/>
      <c r="I29" s="14"/>
    </row>
  </sheetData>
  <sheetProtection/>
  <conditionalFormatting sqref="B7:H22">
    <cfRule type="cellIs" priority="1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5" header="0.5" footer="0.5"/>
  <pageSetup horizontalDpi="300" verticalDpi="300" orientation="landscape"/>
  <headerFooter alignWithMargins="0">
    <oddFooter xml:space="preserve">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6">
      <selection activeCell="B7" sqref="B7:H2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7109375" style="4" customWidth="1"/>
    <col min="5" max="8" width="12.28125" style="4" customWidth="1"/>
    <col min="9" max="9" width="17.710937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7.25" customHeight="1" thickBot="1">
      <c r="A2" s="53" t="s">
        <v>80</v>
      </c>
      <c r="B2" s="3"/>
      <c r="C2" s="3"/>
      <c r="D2" s="3"/>
      <c r="E2" s="3"/>
      <c r="F2" s="3"/>
      <c r="G2" s="3"/>
      <c r="H2" s="3"/>
      <c r="I2" s="3"/>
    </row>
    <row r="3" spans="1:9" ht="14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.7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5.2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2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2">
      <c r="A7" s="57" t="s">
        <v>17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12">
      <c r="A8" s="58" t="s">
        <v>18</v>
      </c>
      <c r="B8" s="37"/>
      <c r="C8" s="104"/>
      <c r="D8" s="74"/>
      <c r="E8" s="37"/>
      <c r="F8" s="104"/>
      <c r="G8" s="74"/>
      <c r="H8" s="38"/>
      <c r="I8" s="132">
        <f aca="true" t="shared" si="0" ref="I8:I25">SUM((B8/3)*((C8+D8+E8+F8+G8+H8)/18))</f>
        <v>0</v>
      </c>
    </row>
    <row r="9" spans="1:9" s="7" customFormat="1" ht="21.75" customHeight="1">
      <c r="A9" s="58" t="s">
        <v>19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12">
      <c r="A10" s="58" t="s">
        <v>20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12">
      <c r="A11" s="58" t="s">
        <v>21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15" customHeight="1">
      <c r="A12" s="58" t="s">
        <v>22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12">
      <c r="A13" s="58" t="s">
        <v>23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16.5" customHeight="1">
      <c r="A14" s="58" t="s">
        <v>24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12">
      <c r="A15" s="58" t="s">
        <v>25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1.75">
      <c r="A16" s="58" t="s">
        <v>26</v>
      </c>
      <c r="B16" s="37"/>
      <c r="C16" s="104"/>
      <c r="D16" s="74"/>
      <c r="E16" s="37"/>
      <c r="F16" s="104"/>
      <c r="G16" s="74"/>
      <c r="H16" s="38"/>
      <c r="I16" s="132">
        <f t="shared" si="0"/>
        <v>0</v>
      </c>
    </row>
    <row r="17" spans="1:9" s="7" customFormat="1" ht="16.5" customHeight="1">
      <c r="A17" s="58" t="s">
        <v>27</v>
      </c>
      <c r="B17" s="37"/>
      <c r="C17" s="104"/>
      <c r="D17" s="74"/>
      <c r="E17" s="37"/>
      <c r="F17" s="104"/>
      <c r="G17" s="74"/>
      <c r="H17" s="38"/>
      <c r="I17" s="132">
        <f t="shared" si="0"/>
        <v>0</v>
      </c>
    </row>
    <row r="18" spans="1:9" s="7" customFormat="1" ht="21.75">
      <c r="A18" s="58" t="s">
        <v>28</v>
      </c>
      <c r="B18" s="37"/>
      <c r="C18" s="104"/>
      <c r="D18" s="74"/>
      <c r="E18" s="37"/>
      <c r="F18" s="104"/>
      <c r="G18" s="74"/>
      <c r="H18" s="38"/>
      <c r="I18" s="132">
        <f t="shared" si="0"/>
        <v>0</v>
      </c>
    </row>
    <row r="19" spans="1:9" s="7" customFormat="1" ht="12">
      <c r="A19" s="58" t="s">
        <v>29</v>
      </c>
      <c r="B19" s="37"/>
      <c r="C19" s="104"/>
      <c r="D19" s="74"/>
      <c r="E19" s="37"/>
      <c r="F19" s="104"/>
      <c r="G19" s="74"/>
      <c r="H19" s="38"/>
      <c r="I19" s="132">
        <f t="shared" si="0"/>
        <v>0</v>
      </c>
    </row>
    <row r="20" spans="1:9" s="7" customFormat="1" ht="21.75" customHeight="1">
      <c r="A20" s="58" t="s">
        <v>30</v>
      </c>
      <c r="B20" s="37"/>
      <c r="C20" s="104"/>
      <c r="D20" s="74"/>
      <c r="E20" s="37"/>
      <c r="F20" s="104"/>
      <c r="G20" s="74"/>
      <c r="H20" s="38"/>
      <c r="I20" s="132">
        <f t="shared" si="0"/>
        <v>0</v>
      </c>
    </row>
    <row r="21" spans="1:9" s="7" customFormat="1" ht="16.5" customHeight="1">
      <c r="A21" s="58" t="s">
        <v>31</v>
      </c>
      <c r="B21" s="37"/>
      <c r="C21" s="104"/>
      <c r="D21" s="74"/>
      <c r="E21" s="37"/>
      <c r="F21" s="104"/>
      <c r="G21" s="74"/>
      <c r="H21" s="38"/>
      <c r="I21" s="132">
        <f t="shared" si="0"/>
        <v>0</v>
      </c>
    </row>
    <row r="22" spans="1:9" s="7" customFormat="1" ht="16.5" customHeight="1">
      <c r="A22" s="58" t="s">
        <v>32</v>
      </c>
      <c r="B22" s="37"/>
      <c r="C22" s="104"/>
      <c r="D22" s="74"/>
      <c r="E22" s="37"/>
      <c r="F22" s="104"/>
      <c r="G22" s="74"/>
      <c r="H22" s="38"/>
      <c r="I22" s="132">
        <f t="shared" si="0"/>
        <v>0</v>
      </c>
    </row>
    <row r="23" spans="1:9" s="7" customFormat="1" ht="21.75">
      <c r="A23" s="58" t="s">
        <v>33</v>
      </c>
      <c r="B23" s="37"/>
      <c r="C23" s="104"/>
      <c r="D23" s="74"/>
      <c r="E23" s="37"/>
      <c r="F23" s="104"/>
      <c r="G23" s="74"/>
      <c r="H23" s="38"/>
      <c r="I23" s="132">
        <f t="shared" si="0"/>
        <v>0</v>
      </c>
    </row>
    <row r="24" spans="1:9" s="7" customFormat="1" ht="16.5" customHeight="1">
      <c r="A24" s="58" t="s">
        <v>52</v>
      </c>
      <c r="B24" s="37"/>
      <c r="C24" s="104"/>
      <c r="D24" s="74"/>
      <c r="E24" s="37"/>
      <c r="F24" s="104"/>
      <c r="G24" s="74"/>
      <c r="H24" s="38"/>
      <c r="I24" s="132">
        <f t="shared" si="0"/>
        <v>0</v>
      </c>
    </row>
    <row r="25" spans="1:9" s="7" customFormat="1" ht="16.5" customHeight="1" thickBot="1">
      <c r="A25" s="58" t="s">
        <v>34</v>
      </c>
      <c r="B25" s="37"/>
      <c r="C25" s="104"/>
      <c r="D25" s="74"/>
      <c r="E25" s="37"/>
      <c r="F25" s="104"/>
      <c r="G25" s="74"/>
      <c r="H25" s="38"/>
      <c r="I25" s="133">
        <f t="shared" si="0"/>
        <v>0</v>
      </c>
    </row>
    <row r="26" spans="1:9" s="8" customFormat="1" ht="23.25" customHeight="1" thickBot="1">
      <c r="A26" s="64" t="s">
        <v>124</v>
      </c>
      <c r="B26" s="105">
        <f aca="true" t="shared" si="1" ref="B26:H26">SUM(B7:B25)/19</f>
        <v>0</v>
      </c>
      <c r="C26" s="106">
        <f t="shared" si="1"/>
        <v>0</v>
      </c>
      <c r="D26" s="67">
        <f t="shared" si="1"/>
        <v>0</v>
      </c>
      <c r="E26" s="105">
        <f t="shared" si="1"/>
        <v>0</v>
      </c>
      <c r="F26" s="106">
        <f t="shared" si="1"/>
        <v>0</v>
      </c>
      <c r="G26" s="67">
        <f t="shared" si="1"/>
        <v>0</v>
      </c>
      <c r="H26" s="72">
        <f t="shared" si="1"/>
        <v>0</v>
      </c>
      <c r="I26" s="91">
        <f>SUM(C29)</f>
        <v>0</v>
      </c>
    </row>
    <row r="27" spans="1:9" s="10" customFormat="1" ht="14.25" customHeight="1">
      <c r="A27" s="51" t="s">
        <v>130</v>
      </c>
      <c r="F27" s="28"/>
      <c r="G27" s="28"/>
      <c r="H27" s="29"/>
      <c r="I27" s="28"/>
    </row>
    <row r="28" spans="1:9" s="12" customFormat="1" ht="15" customHeight="1">
      <c r="A28" s="124">
        <f>SUM(B7:B25)</f>
        <v>0</v>
      </c>
      <c r="B28" s="25"/>
      <c r="C28" s="95" t="s">
        <v>125</v>
      </c>
      <c r="D28" s="96"/>
      <c r="E28" s="97"/>
      <c r="I28" s="14"/>
    </row>
    <row r="29" spans="1:9" s="13" customFormat="1" ht="15" customHeight="1">
      <c r="A29" s="124">
        <f>SUM(C7:H25)</f>
        <v>0</v>
      </c>
      <c r="B29" s="25"/>
      <c r="C29" s="98">
        <f>SUM(D29*E29)</f>
        <v>0</v>
      </c>
      <c r="D29" s="99">
        <f>SUM(B7:B25)/57</f>
        <v>0</v>
      </c>
      <c r="E29" s="100">
        <f>SUM(C7:H25)/342</f>
        <v>0</v>
      </c>
      <c r="I29" s="14"/>
    </row>
    <row r="30" spans="1:9" s="10" customFormat="1" ht="15" customHeight="1">
      <c r="A30" s="66"/>
      <c r="B30" s="26"/>
      <c r="D30" s="59"/>
      <c r="E30" s="59"/>
      <c r="I30" s="14"/>
    </row>
    <row r="31" spans="1:9" s="50" customFormat="1" ht="6.75" customHeight="1">
      <c r="A31" s="31"/>
      <c r="B31" s="49"/>
      <c r="C31" s="18"/>
      <c r="D31" s="15"/>
      <c r="E31" s="15"/>
      <c r="I31" s="31"/>
    </row>
    <row r="32" spans="1:9" s="10" customFormat="1" ht="16.5" customHeight="1">
      <c r="A32" s="14"/>
      <c r="B32" s="49"/>
      <c r="C32" s="18"/>
      <c r="D32" s="15"/>
      <c r="E32" s="15"/>
      <c r="I32" s="14"/>
    </row>
  </sheetData>
  <sheetProtection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/>
  <headerFooter alignWithMargins="0">
    <oddFooter xml:space="preserve">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B6">
      <selection activeCell="H22" sqref="H22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00390625" style="4" customWidth="1"/>
    <col min="5" max="8" width="12.28125" style="4" customWidth="1"/>
    <col min="9" max="9" width="15.8515625" style="4" customWidth="1"/>
    <col min="10" max="16384" width="9.140625" style="4" customWidth="1"/>
  </cols>
  <sheetData>
    <row r="1" spans="1:9" ht="23.25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6.25" customHeight="1" thickBot="1">
      <c r="A2" s="53" t="s">
        <v>79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31.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39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21.75">
      <c r="A7" s="57" t="s">
        <v>35</v>
      </c>
      <c r="B7" s="34"/>
      <c r="C7" s="103"/>
      <c r="D7" s="73"/>
      <c r="E7" s="34"/>
      <c r="F7" s="103"/>
      <c r="G7" s="73"/>
      <c r="H7" s="55"/>
      <c r="I7" s="131">
        <f>SUM((B7/3)*((C7+D7+E7+F7+G7+H7)/18))</f>
        <v>0</v>
      </c>
    </row>
    <row r="8" spans="1:9" s="7" customFormat="1" ht="21.75">
      <c r="A8" s="58" t="s">
        <v>36</v>
      </c>
      <c r="B8" s="37"/>
      <c r="C8" s="104"/>
      <c r="D8" s="74"/>
      <c r="E8" s="37"/>
      <c r="F8" s="104"/>
      <c r="G8" s="74"/>
      <c r="H8" s="38"/>
      <c r="I8" s="132">
        <f aca="true" t="shared" si="0" ref="I8:I16">SUM((B8/3)*((C8+D8+E8+F8+G8+H8)/18))</f>
        <v>0</v>
      </c>
    </row>
    <row r="9" spans="1:9" s="7" customFormat="1" ht="24.75" customHeight="1">
      <c r="A9" s="58" t="s">
        <v>37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.75" customHeight="1">
      <c r="A10" s="58" t="s">
        <v>38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24.75" customHeight="1">
      <c r="A11" s="58" t="s">
        <v>39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24.75" customHeight="1">
      <c r="A12" s="58" t="s">
        <v>40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.75" customHeight="1">
      <c r="A13" s="58" t="s">
        <v>41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24.75" customHeight="1">
      <c r="A14" s="58" t="s">
        <v>42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customHeight="1">
      <c r="A15" s="58" t="s">
        <v>43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.75" customHeight="1" thickBot="1">
      <c r="A16" s="58" t="s">
        <v>44</v>
      </c>
      <c r="B16" s="37"/>
      <c r="C16" s="104"/>
      <c r="D16" s="74"/>
      <c r="E16" s="37"/>
      <c r="F16" s="104"/>
      <c r="G16" s="74"/>
      <c r="H16" s="71"/>
      <c r="I16" s="133">
        <f t="shared" si="0"/>
        <v>0</v>
      </c>
    </row>
    <row r="17" spans="1:9" s="8" customFormat="1" ht="30.75" customHeight="1" thickBot="1">
      <c r="A17" s="64" t="s">
        <v>70</v>
      </c>
      <c r="B17" s="105">
        <f aca="true" t="shared" si="1" ref="B17:H17">SUM(B7:B16)/10</f>
        <v>0</v>
      </c>
      <c r="C17" s="106">
        <f t="shared" si="1"/>
        <v>0</v>
      </c>
      <c r="D17" s="67">
        <f t="shared" si="1"/>
        <v>0</v>
      </c>
      <c r="E17" s="105">
        <f t="shared" si="1"/>
        <v>0</v>
      </c>
      <c r="F17" s="106">
        <f t="shared" si="1"/>
        <v>0</v>
      </c>
      <c r="G17" s="67">
        <f t="shared" si="1"/>
        <v>0</v>
      </c>
      <c r="H17" s="72">
        <f t="shared" si="1"/>
        <v>0</v>
      </c>
      <c r="I17" s="91">
        <f>SUM(C20)</f>
        <v>0</v>
      </c>
    </row>
    <row r="18" spans="1:9" s="10" customFormat="1" ht="14.25" customHeight="1">
      <c r="A18" s="51" t="s">
        <v>130</v>
      </c>
      <c r="F18" s="28"/>
      <c r="G18" s="28"/>
      <c r="H18" s="29"/>
      <c r="I18" s="28"/>
    </row>
    <row r="19" spans="1:9" s="12" customFormat="1" ht="16.5" customHeight="1">
      <c r="A19" s="124">
        <f>SUM(B7:B16)</f>
        <v>0</v>
      </c>
      <c r="B19" s="25"/>
      <c r="C19" s="95" t="s">
        <v>125</v>
      </c>
      <c r="D19" s="96"/>
      <c r="E19" s="97"/>
      <c r="F19" s="60"/>
      <c r="G19" s="60"/>
      <c r="H19" s="60"/>
      <c r="I19" s="14"/>
    </row>
    <row r="20" spans="1:9" s="13" customFormat="1" ht="16.5" customHeight="1">
      <c r="A20" s="124">
        <f>SUM(C7:H16)</f>
        <v>0</v>
      </c>
      <c r="B20" s="25"/>
      <c r="C20" s="98">
        <f>SUM(D20*E20)</f>
        <v>0</v>
      </c>
      <c r="D20" s="99">
        <f>SUM(B7:B16)/30</f>
        <v>0</v>
      </c>
      <c r="E20" s="100">
        <f>SUM(C7:H16)/180</f>
        <v>0</v>
      </c>
      <c r="G20" s="123"/>
      <c r="I20" s="14"/>
    </row>
    <row r="21" spans="1:9" s="10" customFormat="1" ht="16.5" customHeight="1">
      <c r="A21" s="66"/>
      <c r="B21" s="26"/>
      <c r="F21" s="63"/>
      <c r="G21" s="123"/>
      <c r="H21" s="63"/>
      <c r="I21" s="14"/>
    </row>
    <row r="22" spans="1:9" s="50" customFormat="1" ht="6.75" customHeight="1">
      <c r="A22" s="31"/>
      <c r="B22" s="49"/>
      <c r="C22" s="18"/>
      <c r="D22" s="15"/>
      <c r="E22" s="15"/>
      <c r="I22" s="31"/>
    </row>
    <row r="23" spans="1:9" s="10" customFormat="1" ht="16.5" customHeight="1">
      <c r="A23" s="14"/>
      <c r="B23" s="49"/>
      <c r="C23" s="18"/>
      <c r="D23" s="15"/>
      <c r="E23" s="15"/>
      <c r="I23" s="14"/>
    </row>
  </sheetData>
  <sheetProtection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/>
  <headerFooter alignWithMargins="0">
    <oddFooter xml:space="preserve">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6">
      <selection activeCell="B7" sqref="B7:H1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2.7109375" style="4" customWidth="1"/>
    <col min="5" max="7" width="12.28125" style="4" customWidth="1"/>
    <col min="8" max="8" width="13.421875" style="4" customWidth="1"/>
    <col min="9" max="9" width="17.14062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 thickBot="1">
      <c r="A2" s="53" t="s">
        <v>81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0.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134</v>
      </c>
      <c r="I6" s="89" t="s">
        <v>123</v>
      </c>
    </row>
    <row r="7" spans="1:9" s="7" customFormat="1" ht="42">
      <c r="A7" s="134" t="s">
        <v>139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42">
      <c r="A8" s="135" t="s">
        <v>140</v>
      </c>
      <c r="B8" s="54"/>
      <c r="C8" s="119"/>
      <c r="D8" s="115"/>
      <c r="E8" s="54"/>
      <c r="F8" s="119"/>
      <c r="G8" s="115"/>
      <c r="H8" s="55"/>
      <c r="I8" s="132">
        <f aca="true" t="shared" si="0" ref="I8:I15">SUM((B8/3)*((C8+D8+E8+F8+G8+H8)/18))</f>
        <v>0</v>
      </c>
    </row>
    <row r="9" spans="1:9" s="7" customFormat="1" ht="21.75">
      <c r="A9" s="136" t="s">
        <v>136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1.75">
      <c r="A10" s="135" t="s">
        <v>138</v>
      </c>
      <c r="B10" s="54"/>
      <c r="C10" s="119"/>
      <c r="D10" s="115"/>
      <c r="E10" s="54"/>
      <c r="F10" s="119"/>
      <c r="G10" s="115"/>
      <c r="H10" s="55"/>
      <c r="I10" s="132">
        <f t="shared" si="0"/>
        <v>0</v>
      </c>
    </row>
    <row r="11" spans="1:9" s="7" customFormat="1" ht="12">
      <c r="A11" s="135" t="s">
        <v>135</v>
      </c>
      <c r="B11" s="54"/>
      <c r="C11" s="119"/>
      <c r="D11" s="115"/>
      <c r="E11" s="54"/>
      <c r="F11" s="119"/>
      <c r="G11" s="115"/>
      <c r="H11" s="55"/>
      <c r="I11" s="132">
        <f t="shared" si="0"/>
        <v>0</v>
      </c>
    </row>
    <row r="12" spans="1:9" s="7" customFormat="1" ht="12">
      <c r="A12" s="136" t="s">
        <v>45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1.75">
      <c r="A13" s="135" t="s">
        <v>141</v>
      </c>
      <c r="B13" s="54"/>
      <c r="C13" s="119"/>
      <c r="D13" s="115"/>
      <c r="E13" s="54"/>
      <c r="F13" s="119"/>
      <c r="G13" s="115"/>
      <c r="H13" s="55"/>
      <c r="I13" s="132">
        <f t="shared" si="0"/>
        <v>0</v>
      </c>
    </row>
    <row r="14" spans="1:9" s="7" customFormat="1" ht="21.75">
      <c r="A14" s="136" t="s">
        <v>142</v>
      </c>
      <c r="B14" s="37"/>
      <c r="C14" s="120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12.75" thickBot="1">
      <c r="A15" s="136" t="s">
        <v>137</v>
      </c>
      <c r="B15" s="37"/>
      <c r="C15" s="120"/>
      <c r="D15" s="74"/>
      <c r="E15" s="37"/>
      <c r="F15" s="104"/>
      <c r="G15" s="74"/>
      <c r="H15" s="38"/>
      <c r="I15" s="133">
        <f t="shared" si="0"/>
        <v>0</v>
      </c>
    </row>
    <row r="16" spans="1:9" s="8" customFormat="1" ht="21" customHeight="1" thickBot="1">
      <c r="A16" s="64" t="s">
        <v>70</v>
      </c>
      <c r="B16" s="121">
        <f>SUM(B7:B15)/9</f>
        <v>0</v>
      </c>
      <c r="C16" s="67">
        <f aca="true" t="shared" si="1" ref="C16:H16">SUM(C7:C15)/9</f>
        <v>0</v>
      </c>
      <c r="D16" s="105">
        <f t="shared" si="1"/>
        <v>0</v>
      </c>
      <c r="E16" s="105">
        <f t="shared" si="1"/>
        <v>0</v>
      </c>
      <c r="F16" s="106">
        <f t="shared" si="1"/>
        <v>0</v>
      </c>
      <c r="G16" s="105">
        <f t="shared" si="1"/>
        <v>0</v>
      </c>
      <c r="H16" s="105">
        <f t="shared" si="1"/>
        <v>0</v>
      </c>
      <c r="I16" s="91">
        <f>SUM(C20)</f>
        <v>0</v>
      </c>
    </row>
    <row r="17" spans="1:9" s="12" customFormat="1" ht="6.75" customHeight="1">
      <c r="A17" s="14"/>
      <c r="B17" s="25"/>
      <c r="C17" s="11"/>
      <c r="D17" s="30"/>
      <c r="E17" s="30"/>
      <c r="I17" s="14"/>
    </row>
    <row r="18" spans="1:10" s="10" customFormat="1" ht="14.25" customHeight="1">
      <c r="A18" s="51" t="s">
        <v>130</v>
      </c>
      <c r="F18" s="28"/>
      <c r="G18" s="28"/>
      <c r="H18" s="29"/>
      <c r="I18" s="28"/>
      <c r="J18" s="4"/>
    </row>
    <row r="19" spans="1:10" s="50" customFormat="1" ht="24" customHeight="1">
      <c r="A19" s="124">
        <f>SUM(B7:B15)</f>
        <v>0</v>
      </c>
      <c r="B19" s="25"/>
      <c r="C19" s="95" t="s">
        <v>125</v>
      </c>
      <c r="D19" s="96"/>
      <c r="E19" s="97"/>
      <c r="F19" s="4"/>
      <c r="G19" s="4"/>
      <c r="H19" s="4"/>
      <c r="I19" s="4"/>
      <c r="J19" s="4"/>
    </row>
    <row r="20" spans="1:10" s="10" customFormat="1" ht="12">
      <c r="A20" s="124">
        <f>SUM(C7:H15)</f>
        <v>0</v>
      </c>
      <c r="B20" s="25"/>
      <c r="C20" s="98">
        <f>SUM(D20*E20)</f>
        <v>0</v>
      </c>
      <c r="D20" s="99">
        <f>SUM(B7:B15)/27</f>
        <v>0</v>
      </c>
      <c r="E20" s="100">
        <f>SUM(C7:H15)/162</f>
        <v>0</v>
      </c>
      <c r="F20" s="4"/>
      <c r="G20" s="122"/>
      <c r="H20" s="4"/>
      <c r="I20" s="4"/>
      <c r="J20" s="4"/>
    </row>
    <row r="21" spans="1:5" ht="40.5" customHeight="1">
      <c r="A21" s="66"/>
      <c r="B21" s="26"/>
      <c r="C21" s="10"/>
      <c r="D21" s="59"/>
      <c r="E21" s="59"/>
    </row>
    <row r="22" ht="24" customHeight="1"/>
    <row r="26" ht="18.75" customHeight="1"/>
    <row r="27" ht="15.75" customHeight="1"/>
    <row r="28" ht="15" customHeight="1"/>
    <row r="29" ht="15" customHeight="1"/>
    <row r="30" ht="15" customHeight="1"/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/>
  <headerFooter alignWithMargins="0">
    <oddFooter xml:space="preserve">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138" customWidth="1"/>
    <col min="2" max="5" width="10.7109375" style="138" customWidth="1"/>
    <col min="6" max="6" width="12.28125" style="138" customWidth="1"/>
    <col min="7" max="16384" width="9.140625" style="138" customWidth="1"/>
  </cols>
  <sheetData>
    <row r="1" spans="1:7" ht="18.75" customHeight="1">
      <c r="A1" s="137" t="s">
        <v>51</v>
      </c>
      <c r="B1" s="137"/>
      <c r="C1" s="137"/>
      <c r="D1" s="137"/>
      <c r="E1" s="137"/>
      <c r="F1" s="137"/>
      <c r="G1" s="137"/>
    </row>
    <row r="2" spans="1:8" s="144" customFormat="1" ht="107.25" customHeight="1">
      <c r="A2" s="139"/>
      <c r="B2" s="140" t="s">
        <v>47</v>
      </c>
      <c r="C2" s="140" t="s">
        <v>48</v>
      </c>
      <c r="D2" s="140" t="s">
        <v>49</v>
      </c>
      <c r="E2" s="140" t="s">
        <v>50</v>
      </c>
      <c r="F2" s="141" t="s">
        <v>144</v>
      </c>
      <c r="G2" s="142"/>
      <c r="H2" s="143"/>
    </row>
    <row r="3" spans="1:8" ht="19.5" customHeight="1">
      <c r="A3" s="9" t="s">
        <v>131</v>
      </c>
      <c r="B3" s="145">
        <f>'Natural Hazards'!D26</f>
        <v>0</v>
      </c>
      <c r="C3" s="146">
        <f>'Technological Hazards'!D29</f>
        <v>0</v>
      </c>
      <c r="D3" s="145">
        <f>'Human Hazards'!D20</f>
        <v>0</v>
      </c>
      <c r="E3" s="146">
        <f>'Hazardous Materials'!D20</f>
        <v>0</v>
      </c>
      <c r="F3" s="147">
        <f>('Natural Hazards'!A25+'Technological Hazards'!A28+'Human Hazards'!A19+'Hazardous Materials'!A19)/162</f>
        <v>0</v>
      </c>
      <c r="G3" s="148"/>
      <c r="H3" s="148"/>
    </row>
    <row r="4" spans="1:8" ht="19.5" customHeight="1">
      <c r="A4" s="9" t="s">
        <v>132</v>
      </c>
      <c r="B4" s="145">
        <f>'Natural Hazards'!E26</f>
        <v>0</v>
      </c>
      <c r="C4" s="146">
        <f>'Technological Hazards'!E29</f>
        <v>0</v>
      </c>
      <c r="D4" s="145">
        <f>'Human Hazards'!E20</f>
        <v>0</v>
      </c>
      <c r="E4" s="146">
        <f>'Hazardous Materials'!E20</f>
        <v>0</v>
      </c>
      <c r="F4" s="147">
        <f>('Natural Hazards'!A26+'Technological Hazards'!A29+'Human Hazards'!A20+'Hazardous Materials'!A20)/972</f>
        <v>0</v>
      </c>
      <c r="H4" s="148"/>
    </row>
    <row r="5" spans="1:6" ht="6" customHeight="1">
      <c r="A5" s="9"/>
      <c r="B5" s="146"/>
      <c r="C5" s="146"/>
      <c r="D5" s="146"/>
      <c r="E5" s="146"/>
      <c r="F5" s="147"/>
    </row>
    <row r="6" spans="1:7" ht="24" customHeight="1">
      <c r="A6" s="149" t="s">
        <v>133</v>
      </c>
      <c r="B6" s="150">
        <f>'Natural Hazards'!C26</f>
        <v>0</v>
      </c>
      <c r="C6" s="150">
        <f>'Technological Hazards'!C29</f>
        <v>0</v>
      </c>
      <c r="D6" s="150">
        <f>'Human Hazards'!C20</f>
        <v>0</v>
      </c>
      <c r="E6" s="150">
        <f>'Hazardous Materials'!C20</f>
        <v>0</v>
      </c>
      <c r="F6" s="151">
        <f>SUM(F3*F4)</f>
        <v>0</v>
      </c>
      <c r="G6" s="148"/>
    </row>
    <row r="7" ht="12">
      <c r="A7" s="152"/>
    </row>
    <row r="10" ht="12.75"/>
    <row r="28" ht="12.75"/>
  </sheetData>
  <sheetProtection/>
  <printOptions/>
  <pageMargins left="0.5" right="0.25" top="0.5" bottom="0.5" header="0.5" footer="0.25"/>
  <pageSetup horizontalDpi="300" verticalDpi="300" orientation="portrait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Brianna Meeks</cp:lastModifiedBy>
  <cp:lastPrinted>2008-08-13T15:43:40Z</cp:lastPrinted>
  <dcterms:created xsi:type="dcterms:W3CDTF">2000-12-06T18:52:54Z</dcterms:created>
  <dcterms:modified xsi:type="dcterms:W3CDTF">2018-02-13T19:07:29Z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-357524643</vt:i4>
  </property>
  <property fmtid="{D5CDD505-2E9C-101B-9397-08002B2CF9AE}" pid="3" name="_NewReviewCycle">
    <vt:lpwstr/>
  </property>
  <property fmtid="{D5CDD505-2E9C-101B-9397-08002B2CF9AE}" pid="4" name="_EmailSubject">
    <vt:lpwstr>Section #2 - Emergency Preparedness - Employer plans</vt:lpwstr>
  </property>
  <property fmtid="{D5CDD505-2E9C-101B-9397-08002B2CF9AE}" pid="5" name="_AuthorEmail">
    <vt:lpwstr>abahruth@aft.org</vt:lpwstr>
  </property>
  <property fmtid="{D5CDD505-2E9C-101B-9397-08002B2CF9AE}" pid="6" name="_AuthorEmailDisplayName">
    <vt:lpwstr>Amy Bahruth, Union Leadership Institute</vt:lpwstr>
  </property>
</Properties>
</file>